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9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Q16" i="1" l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C15" i="1"/>
  <c r="P15" i="1" l="1"/>
  <c r="M15" i="1"/>
  <c r="H15" i="1"/>
  <c r="C11" i="1"/>
  <c r="C12" i="1"/>
  <c r="C14" i="1" l="1"/>
  <c r="C13" i="1" l="1"/>
  <c r="C6" i="1" l="1"/>
  <c r="H6" i="1"/>
  <c r="Q14" i="1" l="1"/>
  <c r="P14" i="1"/>
  <c r="O14" i="1"/>
  <c r="N14" i="1"/>
  <c r="H14" i="1"/>
  <c r="Q13" i="1"/>
  <c r="P13" i="1"/>
  <c r="O13" i="1"/>
  <c r="N13" i="1"/>
  <c r="H13" i="1"/>
  <c r="Q12" i="1"/>
  <c r="P12" i="1"/>
  <c r="O12" i="1"/>
  <c r="N12" i="1"/>
  <c r="H12" i="1"/>
  <c r="Q11" i="1"/>
  <c r="P11" i="1"/>
  <c r="O11" i="1"/>
  <c r="N11" i="1"/>
  <c r="Q10" i="1"/>
  <c r="P10" i="1"/>
  <c r="O10" i="1"/>
  <c r="N10" i="1"/>
  <c r="Q9" i="1"/>
  <c r="P9" i="1"/>
  <c r="O9" i="1"/>
  <c r="N9" i="1"/>
  <c r="Q8" i="1"/>
  <c r="P8" i="1"/>
  <c r="O8" i="1"/>
  <c r="N8" i="1"/>
  <c r="Q6" i="1"/>
  <c r="P6" i="1"/>
  <c r="O6" i="1"/>
  <c r="N6" i="1"/>
  <c r="Q7" i="1"/>
  <c r="P7" i="1"/>
  <c r="O7" i="1"/>
  <c r="N7" i="1"/>
  <c r="H11" i="1"/>
  <c r="H10" i="1"/>
  <c r="H9" i="1"/>
  <c r="H8" i="1"/>
  <c r="H7" i="1"/>
  <c r="C10" i="1"/>
  <c r="C9" i="1"/>
  <c r="C8" i="1"/>
  <c r="C7" i="1"/>
  <c r="M12" i="1" l="1"/>
  <c r="M13" i="1"/>
  <c r="M14" i="1"/>
  <c r="M6" i="1"/>
  <c r="M10" i="1"/>
  <c r="M7" i="1"/>
  <c r="M11" i="1"/>
  <c r="M9" i="1"/>
  <c r="M8" i="1"/>
</calcChain>
</file>

<file path=xl/sharedStrings.xml><?xml version="1.0" encoding="utf-8"?>
<sst xmlns="http://schemas.openxmlformats.org/spreadsheetml/2006/main" count="48" uniqueCount="26">
  <si>
    <t>№ п/п</t>
  </si>
  <si>
    <t>Наименование муниципальной программы</t>
  </si>
  <si>
    <t>Координатор муниципальной программы</t>
  </si>
  <si>
    <t>всего</t>
  </si>
  <si>
    <t>в том числе</t>
  </si>
  <si>
    <t xml:space="preserve">местный бюджет </t>
  </si>
  <si>
    <t>внебюджетные 
источники</t>
  </si>
  <si>
    <t xml:space="preserve"> </t>
  </si>
  <si>
    <t>ИТОГО</t>
  </si>
  <si>
    <t>районный бюджет</t>
  </si>
  <si>
    <t>Муниципальная программа «Обеспечение безопасности населения Белоглинского сельского поселения Белоглинского района на 2020 – 2024 года»</t>
  </si>
  <si>
    <t xml:space="preserve">Муниципальная программа «Информационное общество Белоглинского сельского поселения Белоглинского района» </t>
  </si>
  <si>
    <t>Муниципальная программа «Развитие жилищно-коммунального хозяйства и дорожного хозяйства в Белоглинском сельском поселении Белоглинского района»</t>
  </si>
  <si>
    <t xml:space="preserve">Муниципальная программа «Развитие физической культуры и спорта молодежной политики Белоглинского сельского поселения Белоглинского района»
</t>
  </si>
  <si>
    <t xml:space="preserve">краевой бюджет/ федеральный  бюджет </t>
  </si>
  <si>
    <t>Администрация Белоглинского сельского поселения Белоглинского района</t>
  </si>
  <si>
    <t>Муниципальная программа «Развитие гражданского общества» в Белоглинском сельском поселении Белоглинского района</t>
  </si>
  <si>
    <t>Муниципальная программа «Управление имуществом Белоглинского сельского поселения Белоглинского района»</t>
  </si>
  <si>
    <t>Муниципальная программа «Поддержка и развитие малого и среднего предпринимательства в Белоглинском сельском поселении Белоглинского района»</t>
  </si>
  <si>
    <t xml:space="preserve">Муниципальная программа «Развитие культуры в Белоглинском сельском
поселении Белоглинского района »
</t>
  </si>
  <si>
    <t>Остаток неиспользованных целевых средств на 01.01.2026 год, тыс.руб.</t>
  </si>
  <si>
    <t xml:space="preserve">Муниципальная программа «Формирование современной городской среды»
</t>
  </si>
  <si>
    <t>Утверждено в бюджете на 2026 год, тыс.руб.</t>
  </si>
  <si>
    <t>Кассовый расход на 01.04.2026 год, тыс.руб.</t>
  </si>
  <si>
    <t xml:space="preserve">Муниципальная программа  Белоглинского сельского поселения Белоглинского муниципального района Краснодарского края «Социальная поддержка граждан» </t>
  </si>
  <si>
    <t>Инфориация  исполнения муниципальных программ Белоглинского сельского поселения Белоглинского района за 1 квартал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</si>
</sst>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165" fontId="3" fillId="0" borderId="7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165" fontId="2" fillId="0" borderId="7" xfId="0" applyNumberFormat="1" applyFont="1" applyBorder="1" applyAlignment="1">
      <alignment horizontal="center" vertical="top" wrapText="1"/>
    </xf>
    <xf numFmtId="165" fontId="2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view="pageBreakPreview" zoomScaleNormal="100" zoomScaleSheetLayoutView="100" workbookViewId="0">
      <selection activeCell="B7" sqref="B7"/>
    </sheetView>
  </sheetViews>
  <sheetFormatPr defaultRowHeight="14.4" x14ac:dyDescent="0.3"/>
  <cols>
    <col min="1" max="1" width="4.88671875" customWidth="1"/>
    <col min="2" max="2" width="42.88671875" customWidth="1"/>
    <col min="3" max="3" width="11.6640625" customWidth="1"/>
    <col min="4" max="4" width="9.6640625" bestFit="1" customWidth="1"/>
    <col min="5" max="5" width="9.5546875" bestFit="1" customWidth="1"/>
    <col min="6" max="6" width="10.109375" bestFit="1" customWidth="1"/>
    <col min="7" max="7" width="9.5546875" bestFit="1" customWidth="1"/>
    <col min="8" max="8" width="10.88671875" customWidth="1"/>
    <col min="9" max="9" width="9.6640625" bestFit="1" customWidth="1"/>
    <col min="10" max="10" width="9.44140625" bestFit="1" customWidth="1"/>
    <col min="11" max="11" width="10.109375" bestFit="1" customWidth="1"/>
    <col min="12" max="12" width="9.44140625" bestFit="1" customWidth="1"/>
    <col min="13" max="13" width="11.109375" customWidth="1"/>
    <col min="14" max="15" width="9.44140625" bestFit="1" customWidth="1"/>
    <col min="16" max="16" width="11.21875" customWidth="1"/>
    <col min="17" max="17" width="9.44140625" bestFit="1" customWidth="1"/>
    <col min="18" max="18" width="21.44140625" customWidth="1"/>
  </cols>
  <sheetData>
    <row r="1" spans="1:18" x14ac:dyDescent="0.3">
      <c r="A1" s="23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33" customHeight="1" x14ac:dyDescent="0.3">
      <c r="A3" s="32" t="s">
        <v>0</v>
      </c>
      <c r="B3" s="29" t="s">
        <v>1</v>
      </c>
      <c r="C3" s="40" t="s">
        <v>22</v>
      </c>
      <c r="D3" s="41"/>
      <c r="E3" s="41"/>
      <c r="F3" s="41"/>
      <c r="G3" s="42"/>
      <c r="H3" s="40" t="s">
        <v>23</v>
      </c>
      <c r="I3" s="41"/>
      <c r="J3" s="41"/>
      <c r="K3" s="41"/>
      <c r="L3" s="42"/>
      <c r="M3" s="40" t="s">
        <v>20</v>
      </c>
      <c r="N3" s="41"/>
      <c r="O3" s="41"/>
      <c r="P3" s="41"/>
      <c r="Q3" s="42"/>
      <c r="R3" s="37" t="s">
        <v>2</v>
      </c>
    </row>
    <row r="4" spans="1:18" x14ac:dyDescent="0.3">
      <c r="A4" s="33"/>
      <c r="B4" s="30"/>
      <c r="C4" s="35" t="s">
        <v>3</v>
      </c>
      <c r="D4" s="26" t="s">
        <v>4</v>
      </c>
      <c r="E4" s="27"/>
      <c r="F4" s="27"/>
      <c r="G4" s="28"/>
      <c r="H4" s="35" t="s">
        <v>3</v>
      </c>
      <c r="I4" s="26" t="s">
        <v>4</v>
      </c>
      <c r="J4" s="27"/>
      <c r="K4" s="27"/>
      <c r="L4" s="28"/>
      <c r="M4" s="35" t="s">
        <v>3</v>
      </c>
      <c r="N4" s="26" t="s">
        <v>4</v>
      </c>
      <c r="O4" s="27"/>
      <c r="P4" s="27"/>
      <c r="Q4" s="28"/>
      <c r="R4" s="38"/>
    </row>
    <row r="5" spans="1:18" ht="69" x14ac:dyDescent="0.3">
      <c r="A5" s="34"/>
      <c r="B5" s="31"/>
      <c r="C5" s="36"/>
      <c r="D5" s="2" t="s">
        <v>14</v>
      </c>
      <c r="E5" s="7" t="s">
        <v>9</v>
      </c>
      <c r="F5" s="2" t="s">
        <v>5</v>
      </c>
      <c r="G5" s="2" t="s">
        <v>6</v>
      </c>
      <c r="H5" s="36"/>
      <c r="I5" s="2" t="s">
        <v>14</v>
      </c>
      <c r="J5" s="8" t="s">
        <v>9</v>
      </c>
      <c r="K5" s="2" t="s">
        <v>5</v>
      </c>
      <c r="L5" s="2" t="s">
        <v>6</v>
      </c>
      <c r="M5" s="36"/>
      <c r="N5" s="2" t="s">
        <v>14</v>
      </c>
      <c r="O5" s="8" t="s">
        <v>9</v>
      </c>
      <c r="P5" s="2" t="s">
        <v>5</v>
      </c>
      <c r="Q5" s="2" t="s">
        <v>6</v>
      </c>
      <c r="R5" s="39"/>
    </row>
    <row r="6" spans="1:18" ht="78" x14ac:dyDescent="0.3">
      <c r="A6" s="3">
        <v>1</v>
      </c>
      <c r="B6" s="9" t="s">
        <v>10</v>
      </c>
      <c r="C6" s="13">
        <f>D6+E6+F6+G6</f>
        <v>2250</v>
      </c>
      <c r="D6" s="10">
        <v>0</v>
      </c>
      <c r="E6" s="10">
        <v>0</v>
      </c>
      <c r="F6" s="10">
        <v>2250</v>
      </c>
      <c r="G6" s="10">
        <v>0</v>
      </c>
      <c r="H6" s="13">
        <f>I6+J6+K6+L6</f>
        <v>1.8</v>
      </c>
      <c r="I6" s="10">
        <v>0</v>
      </c>
      <c r="J6" s="11">
        <v>0</v>
      </c>
      <c r="K6" s="10">
        <v>1.8</v>
      </c>
      <c r="L6" s="10">
        <v>0</v>
      </c>
      <c r="M6" s="13">
        <f>N6+O6+P6+Q6</f>
        <v>2248.1999999999998</v>
      </c>
      <c r="N6" s="10">
        <f t="shared" ref="N6:Q6" si="0">D6-I6</f>
        <v>0</v>
      </c>
      <c r="O6" s="10">
        <f t="shared" si="0"/>
        <v>0</v>
      </c>
      <c r="P6" s="10">
        <f t="shared" si="0"/>
        <v>2248.1999999999998</v>
      </c>
      <c r="Q6" s="10">
        <f t="shared" si="0"/>
        <v>0</v>
      </c>
      <c r="R6" s="3" t="s">
        <v>15</v>
      </c>
    </row>
    <row r="7" spans="1:18" ht="78" x14ac:dyDescent="0.3">
      <c r="A7" s="3">
        <v>2</v>
      </c>
      <c r="B7" s="9" t="s">
        <v>21</v>
      </c>
      <c r="C7" s="17">
        <f t="shared" ref="C7:C10" si="1">D7+E7+F7+G7</f>
        <v>8907.9</v>
      </c>
      <c r="D7" s="15">
        <v>0</v>
      </c>
      <c r="E7" s="15">
        <v>0</v>
      </c>
      <c r="F7" s="15">
        <v>8907.9</v>
      </c>
      <c r="G7" s="15">
        <v>0</v>
      </c>
      <c r="H7" s="16">
        <f t="shared" ref="H7:H11" si="2">I7+J7+K7+L7</f>
        <v>0</v>
      </c>
      <c r="I7" s="15">
        <v>0</v>
      </c>
      <c r="J7" s="19">
        <v>0</v>
      </c>
      <c r="K7" s="15">
        <v>0</v>
      </c>
      <c r="L7" s="15">
        <v>0</v>
      </c>
      <c r="M7" s="13">
        <f t="shared" ref="M7:M11" si="3">N7+O7+P7+Q7</f>
        <v>8907.9</v>
      </c>
      <c r="N7" s="10">
        <f>D7-I7</f>
        <v>0</v>
      </c>
      <c r="O7" s="10">
        <f t="shared" ref="O7:Q11" si="4">E7-J7</f>
        <v>0</v>
      </c>
      <c r="P7" s="10">
        <f t="shared" si="4"/>
        <v>8907.9</v>
      </c>
      <c r="Q7" s="10">
        <f t="shared" si="4"/>
        <v>0</v>
      </c>
      <c r="R7" s="3" t="s">
        <v>15</v>
      </c>
    </row>
    <row r="8" spans="1:18" ht="78" x14ac:dyDescent="0.3">
      <c r="A8" s="3">
        <v>3</v>
      </c>
      <c r="B8" s="9" t="s">
        <v>11</v>
      </c>
      <c r="C8" s="16">
        <f t="shared" si="1"/>
        <v>865</v>
      </c>
      <c r="D8" s="15">
        <v>0</v>
      </c>
      <c r="E8" s="15">
        <v>0</v>
      </c>
      <c r="F8" s="15">
        <v>865</v>
      </c>
      <c r="G8" s="15">
        <v>0</v>
      </c>
      <c r="H8" s="16">
        <f t="shared" si="2"/>
        <v>47.48</v>
      </c>
      <c r="I8" s="15">
        <v>0</v>
      </c>
      <c r="J8" s="19">
        <v>0</v>
      </c>
      <c r="K8" s="15">
        <v>47.48</v>
      </c>
      <c r="L8" s="15">
        <v>0</v>
      </c>
      <c r="M8" s="13">
        <f t="shared" si="3"/>
        <v>817.52</v>
      </c>
      <c r="N8" s="10">
        <f t="shared" ref="N8:N11" si="5">D8-I8</f>
        <v>0</v>
      </c>
      <c r="O8" s="10">
        <f t="shared" si="4"/>
        <v>0</v>
      </c>
      <c r="P8" s="10">
        <f t="shared" si="4"/>
        <v>817.52</v>
      </c>
      <c r="Q8" s="10">
        <f t="shared" si="4"/>
        <v>0</v>
      </c>
      <c r="R8" s="3" t="s">
        <v>15</v>
      </c>
    </row>
    <row r="9" spans="1:18" ht="78" x14ac:dyDescent="0.3">
      <c r="A9" s="3">
        <v>4</v>
      </c>
      <c r="B9" s="9" t="s">
        <v>12</v>
      </c>
      <c r="C9" s="16">
        <f t="shared" si="1"/>
        <v>127227.61</v>
      </c>
      <c r="D9" s="15">
        <v>44922.3</v>
      </c>
      <c r="E9" s="15">
        <v>0</v>
      </c>
      <c r="F9" s="15">
        <v>82305.31</v>
      </c>
      <c r="G9" s="15"/>
      <c r="H9" s="16">
        <f t="shared" si="2"/>
        <v>16638.36</v>
      </c>
      <c r="I9" s="15">
        <v>0</v>
      </c>
      <c r="J9" s="19">
        <v>0</v>
      </c>
      <c r="K9" s="15">
        <v>16638.36</v>
      </c>
      <c r="L9" s="15">
        <v>0</v>
      </c>
      <c r="M9" s="13">
        <f t="shared" si="3"/>
        <v>110589.25</v>
      </c>
      <c r="N9" s="10">
        <f t="shared" si="5"/>
        <v>44922.3</v>
      </c>
      <c r="O9" s="10">
        <f t="shared" si="4"/>
        <v>0</v>
      </c>
      <c r="P9" s="10">
        <f t="shared" si="4"/>
        <v>65666.95</v>
      </c>
      <c r="Q9" s="10">
        <f t="shared" si="4"/>
        <v>0</v>
      </c>
      <c r="R9" s="3" t="s">
        <v>15</v>
      </c>
    </row>
    <row r="10" spans="1:18" ht="78" x14ac:dyDescent="0.3">
      <c r="A10" s="3">
        <v>5</v>
      </c>
      <c r="B10" s="9" t="s">
        <v>19</v>
      </c>
      <c r="C10" s="16">
        <f t="shared" si="1"/>
        <v>57033.7</v>
      </c>
      <c r="D10" s="15">
        <v>0</v>
      </c>
      <c r="E10" s="15">
        <v>0</v>
      </c>
      <c r="F10" s="15">
        <v>57033.7</v>
      </c>
      <c r="G10" s="15">
        <v>0</v>
      </c>
      <c r="H10" s="16">
        <f t="shared" si="2"/>
        <v>13141.1</v>
      </c>
      <c r="I10" s="15">
        <v>0</v>
      </c>
      <c r="J10" s="19">
        <v>0</v>
      </c>
      <c r="K10" s="15">
        <v>13141.1</v>
      </c>
      <c r="L10" s="15">
        <v>0</v>
      </c>
      <c r="M10" s="13">
        <f t="shared" si="3"/>
        <v>43892.6</v>
      </c>
      <c r="N10" s="10">
        <f t="shared" si="5"/>
        <v>0</v>
      </c>
      <c r="O10" s="10">
        <f t="shared" si="4"/>
        <v>0</v>
      </c>
      <c r="P10" s="10">
        <f t="shared" si="4"/>
        <v>43892.6</v>
      </c>
      <c r="Q10" s="10">
        <f t="shared" si="4"/>
        <v>0</v>
      </c>
      <c r="R10" s="3" t="s">
        <v>15</v>
      </c>
    </row>
    <row r="11" spans="1:18" ht="93.6" x14ac:dyDescent="0.3">
      <c r="A11" s="9">
        <v>6</v>
      </c>
      <c r="B11" s="9" t="s">
        <v>13</v>
      </c>
      <c r="C11" s="13">
        <f>D11+E11+F11</f>
        <v>9717.7999999999993</v>
      </c>
      <c r="D11" s="10">
        <v>0</v>
      </c>
      <c r="E11" s="10">
        <v>0</v>
      </c>
      <c r="F11" s="10">
        <v>9717.7999999999993</v>
      </c>
      <c r="G11" s="10">
        <v>0</v>
      </c>
      <c r="H11" s="13">
        <f t="shared" si="2"/>
        <v>1565.7</v>
      </c>
      <c r="I11" s="10">
        <v>0</v>
      </c>
      <c r="J11" s="11">
        <v>0</v>
      </c>
      <c r="K11" s="10">
        <v>1565.7</v>
      </c>
      <c r="L11" s="10">
        <v>0</v>
      </c>
      <c r="M11" s="13">
        <f t="shared" si="3"/>
        <v>8152.0999999999995</v>
      </c>
      <c r="N11" s="10">
        <f t="shared" si="5"/>
        <v>0</v>
      </c>
      <c r="O11" s="10">
        <f t="shared" si="4"/>
        <v>0</v>
      </c>
      <c r="P11" s="10">
        <f t="shared" si="4"/>
        <v>8152.0999999999995</v>
      </c>
      <c r="Q11" s="10">
        <f t="shared" si="4"/>
        <v>0</v>
      </c>
      <c r="R11" s="3" t="s">
        <v>15</v>
      </c>
    </row>
    <row r="12" spans="1:18" ht="78" x14ac:dyDescent="0.3">
      <c r="A12" s="9">
        <v>7</v>
      </c>
      <c r="B12" s="18" t="s">
        <v>16</v>
      </c>
      <c r="C12" s="13">
        <f>D12+E12+F12</f>
        <v>5314</v>
      </c>
      <c r="D12" s="10">
        <v>0</v>
      </c>
      <c r="E12" s="10">
        <v>0</v>
      </c>
      <c r="F12" s="10">
        <v>5314</v>
      </c>
      <c r="G12" s="10">
        <v>0</v>
      </c>
      <c r="H12" s="13">
        <f t="shared" ref="H12" si="6">I12+J12+K12+L12</f>
        <v>81</v>
      </c>
      <c r="I12" s="10">
        <v>0</v>
      </c>
      <c r="J12" s="11">
        <v>0</v>
      </c>
      <c r="K12" s="10">
        <v>81</v>
      </c>
      <c r="L12" s="10">
        <v>0</v>
      </c>
      <c r="M12" s="13">
        <f t="shared" ref="M12" si="7">N12+O12+P12+Q12</f>
        <v>5233</v>
      </c>
      <c r="N12" s="10">
        <f t="shared" ref="N12" si="8">D12-I12</f>
        <v>0</v>
      </c>
      <c r="O12" s="10">
        <f t="shared" ref="O12" si="9">E12-J12</f>
        <v>0</v>
      </c>
      <c r="P12" s="10">
        <f t="shared" ref="P12" si="10">F12-K12</f>
        <v>5233</v>
      </c>
      <c r="Q12" s="10">
        <f t="shared" ref="Q12" si="11">G12-L12</f>
        <v>0</v>
      </c>
      <c r="R12" s="3" t="s">
        <v>15</v>
      </c>
    </row>
    <row r="13" spans="1:18" ht="78" x14ac:dyDescent="0.3">
      <c r="A13" s="9">
        <v>8</v>
      </c>
      <c r="B13" s="14" t="s">
        <v>17</v>
      </c>
      <c r="C13" s="13">
        <f>D13+E13+F13</f>
        <v>298.8</v>
      </c>
      <c r="D13" s="10">
        <v>0</v>
      </c>
      <c r="E13" s="10">
        <v>0</v>
      </c>
      <c r="F13" s="10">
        <v>298.8</v>
      </c>
      <c r="G13" s="10">
        <v>0</v>
      </c>
      <c r="H13" s="13">
        <f t="shared" ref="H13:H15" si="12">I13+J13+K13+L13</f>
        <v>42.4</v>
      </c>
      <c r="I13" s="10">
        <v>0</v>
      </c>
      <c r="J13" s="11">
        <v>0</v>
      </c>
      <c r="K13" s="10">
        <v>42.4</v>
      </c>
      <c r="L13" s="10">
        <v>0</v>
      </c>
      <c r="M13" s="13">
        <f t="shared" ref="M13:M15" si="13">N13+O13+P13+Q13</f>
        <v>256.40000000000003</v>
      </c>
      <c r="N13" s="10">
        <f t="shared" ref="N13" si="14">D13-I13</f>
        <v>0</v>
      </c>
      <c r="O13" s="10">
        <f t="shared" ref="O13" si="15">E13-J13</f>
        <v>0</v>
      </c>
      <c r="P13" s="10">
        <f t="shared" ref="P13" si="16">F13-K13</f>
        <v>256.40000000000003</v>
      </c>
      <c r="Q13" s="10">
        <f t="shared" ref="Q13" si="17">G13-L13</f>
        <v>0</v>
      </c>
      <c r="R13" s="3" t="s">
        <v>15</v>
      </c>
    </row>
    <row r="14" spans="1:18" ht="78" hidden="1" x14ac:dyDescent="0.3">
      <c r="A14" s="9">
        <v>9</v>
      </c>
      <c r="B14" s="14" t="s">
        <v>18</v>
      </c>
      <c r="C14" s="13">
        <f>D14+E14+F14</f>
        <v>0</v>
      </c>
      <c r="D14" s="10">
        <v>0</v>
      </c>
      <c r="E14" s="10">
        <v>0</v>
      </c>
      <c r="F14" s="10">
        <v>0</v>
      </c>
      <c r="G14" s="10">
        <v>0</v>
      </c>
      <c r="H14" s="13">
        <f t="shared" ref="H14" si="18">I14+J14+K14+L14</f>
        <v>0</v>
      </c>
      <c r="I14" s="10">
        <v>0</v>
      </c>
      <c r="J14" s="11">
        <v>0</v>
      </c>
      <c r="K14" s="10">
        <v>0</v>
      </c>
      <c r="L14" s="10">
        <v>0</v>
      </c>
      <c r="M14" s="13">
        <f t="shared" ref="M14" si="19">N14+O14+P14+Q14</f>
        <v>0</v>
      </c>
      <c r="N14" s="10">
        <f t="shared" ref="N14" si="20">D14-I14</f>
        <v>0</v>
      </c>
      <c r="O14" s="10">
        <f t="shared" ref="O14" si="21">E14-J14</f>
        <v>0</v>
      </c>
      <c r="P14" s="10">
        <f t="shared" ref="P14:P15" si="22">F14-K14</f>
        <v>0</v>
      </c>
      <c r="Q14" s="10">
        <f t="shared" ref="Q14" si="23">G14-L14</f>
        <v>0</v>
      </c>
      <c r="R14" s="3" t="s">
        <v>15</v>
      </c>
    </row>
    <row r="15" spans="1:18" ht="78" x14ac:dyDescent="0.3">
      <c r="A15" s="18">
        <v>9</v>
      </c>
      <c r="B15" s="20" t="s">
        <v>24</v>
      </c>
      <c r="C15" s="12">
        <f>D15+E15+F15</f>
        <v>237.4</v>
      </c>
      <c r="D15" s="21"/>
      <c r="E15" s="21"/>
      <c r="F15" s="21">
        <v>237.4</v>
      </c>
      <c r="G15" s="21"/>
      <c r="H15" s="12">
        <f t="shared" si="12"/>
        <v>58.28</v>
      </c>
      <c r="I15" s="21"/>
      <c r="J15" s="22"/>
      <c r="K15" s="21">
        <v>58.28</v>
      </c>
      <c r="L15" s="21"/>
      <c r="M15" s="12">
        <f t="shared" si="13"/>
        <v>179.12</v>
      </c>
      <c r="N15" s="21"/>
      <c r="O15" s="21"/>
      <c r="P15" s="21">
        <f t="shared" si="22"/>
        <v>179.12</v>
      </c>
      <c r="Q15" s="21"/>
      <c r="R15" s="3" t="s">
        <v>15</v>
      </c>
    </row>
    <row r="16" spans="1:18" ht="15.6" x14ac:dyDescent="0.3">
      <c r="A16" s="5"/>
      <c r="B16" s="6" t="s">
        <v>8</v>
      </c>
      <c r="C16" s="12">
        <f>SUM(C6:C14)+C15</f>
        <v>211852.21</v>
      </c>
      <c r="D16" s="12">
        <f t="shared" ref="D16:Q16" si="24">SUM(D6:D14)+D15</f>
        <v>44922.3</v>
      </c>
      <c r="E16" s="12">
        <f t="shared" si="24"/>
        <v>0</v>
      </c>
      <c r="F16" s="12">
        <f t="shared" si="24"/>
        <v>166929.90999999995</v>
      </c>
      <c r="G16" s="12">
        <f t="shared" si="24"/>
        <v>0</v>
      </c>
      <c r="H16" s="12">
        <f t="shared" si="24"/>
        <v>31576.12</v>
      </c>
      <c r="I16" s="12">
        <f t="shared" si="24"/>
        <v>0</v>
      </c>
      <c r="J16" s="12">
        <f t="shared" si="24"/>
        <v>0</v>
      </c>
      <c r="K16" s="12">
        <f t="shared" si="24"/>
        <v>31576.12</v>
      </c>
      <c r="L16" s="12">
        <f t="shared" si="24"/>
        <v>0</v>
      </c>
      <c r="M16" s="12">
        <f t="shared" si="24"/>
        <v>180276.09</v>
      </c>
      <c r="N16" s="12">
        <f t="shared" si="24"/>
        <v>44922.3</v>
      </c>
      <c r="O16" s="12">
        <f t="shared" si="24"/>
        <v>0</v>
      </c>
      <c r="P16" s="12">
        <f t="shared" si="24"/>
        <v>135353.78999999998</v>
      </c>
      <c r="Q16" s="12">
        <f t="shared" si="24"/>
        <v>0</v>
      </c>
      <c r="R16" s="5" t="s">
        <v>7</v>
      </c>
    </row>
    <row r="17" spans="1:18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4"/>
      <c r="K17" s="1"/>
      <c r="L17" s="1"/>
      <c r="M17" s="1"/>
      <c r="N17" s="1" t="s">
        <v>7</v>
      </c>
      <c r="O17" s="1"/>
      <c r="P17" s="1"/>
      <c r="Q17" s="1"/>
      <c r="R17" s="1"/>
    </row>
    <row r="18" spans="1:18" ht="15.6" x14ac:dyDescent="0.3">
      <c r="J18" s="1"/>
    </row>
  </sheetData>
  <mergeCells count="13">
    <mergeCell ref="A1:R2"/>
    <mergeCell ref="N4:Q4"/>
    <mergeCell ref="B3:B5"/>
    <mergeCell ref="A3:A5"/>
    <mergeCell ref="C4:C5"/>
    <mergeCell ref="H4:H5"/>
    <mergeCell ref="M4:M5"/>
    <mergeCell ref="R3:R5"/>
    <mergeCell ref="C3:G3"/>
    <mergeCell ref="H3:L3"/>
    <mergeCell ref="M3:Q3"/>
    <mergeCell ref="D4:G4"/>
    <mergeCell ref="I4:L4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2026-09-18T08:02:24Z</dcterms:modified>
</cp:coreProperties>
</file>